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irkutskenergo.ru\Root\Docs\ЗАКУПКИ\Заказчики\5 ЕСЭ И_ИЭР\2021\АП ТЭЦ Ачинск. КСО. БУЭФ\2. Документация\"/>
    </mc:Choice>
  </mc:AlternateContent>
  <bookViews>
    <workbookView xWindow="0" yWindow="0" windowWidth="19170" windowHeight="11430"/>
  </bookViews>
  <sheets>
    <sheet name="4. Критерии оценки &gt;" sheetId="1" r:id="rId1"/>
  </sheets>
  <externalReferences>
    <externalReference r:id="rId2"/>
  </externalReferences>
  <definedNames>
    <definedName name="ExternalData_1" localSheetId="0" hidden="1">'4. Критерии оценки &gt;'!$B$3:$H$12</definedName>
    <definedName name="АдресЭлектроннойПочтыЗаказчика">'[1]1. Основная информация &gt;'!$C$13</definedName>
    <definedName name="антидемпинг">'[1]2. Требования к предложениям &gt;'!$E$5</definedName>
    <definedName name="ВалютаНМЦД">'[1]1. Основная информация &gt;'!$C$24</definedName>
    <definedName name="ВНЕОБОРОТНЫЕ_АКТИВЫ">#REF!</definedName>
    <definedName name="ВыборАванса">'[1]1. Основная информация &gt;'!$C$29</definedName>
    <definedName name="ДелимостьПредметаЗакупки">IF('[1]1. Основная информация &gt;'!$C$39="Да", "Предмет закупки является делимым", "Предмет закупки не является делимым")</definedName>
    <definedName name="ДокументТребованияОбМТР">INDEX('[1]3. Требования к участникам &gt;'!$D$4:$D$24, MATCH('[1]&gt;&gt;&gt; &gt;&gt;&gt;'!$BO$3, '[1]3. Требования к участникам &gt;'!$C$4:$C$24, 0))</definedName>
    <definedName name="ДокументТребованияОНАКС">INDEX('[1]3. Требования к участникам &gt;'!$D$4:$D$24, MATCH('[1]&gt;&gt;&gt; &gt;&gt;&gt;'!$BU$3, '[1]3. Требования к участникам &gt;'!$C$4:$C$24, 0))</definedName>
    <definedName name="ДокументТребованияОРазрешенииНаПоставку">INDEX('[1]3. Требования к участникам &gt;'!$D$4:$D$24, MATCH('[1]&gt;&gt;&gt; &gt;&gt;&gt;'!$BP$3, '[1]3. Требования к участникам &gt;'!$C$4:$C$24, 0))</definedName>
    <definedName name="ДокументТребованияОСРО">ТипСРО &amp; СправкаСРО</definedName>
    <definedName name="ДокументыТребованияОКадровыхРесурсах">INDEX('[1]3. Требования к участникам &gt;'!$D$4:$D$24, MATCH('[1]&gt;&gt;&gt; &gt;&gt;&gt;'!$BH$3, '[1]3. Требования к участникам &gt;'!$C$4:$C$24, 0))</definedName>
    <definedName name="ДолжностьЛицаУтверждающегоДокументациюОЗакупке">'[1]1. Основная информация &gt;'!$C$10</definedName>
    <definedName name="Доходы_будущих_периодов">#REF!</definedName>
    <definedName name="_xlnm.Print_Titles" localSheetId="0">'4. Критерии оценки &gt;'!$1:$3</definedName>
    <definedName name="Заказчик">'[1]1. Основная информация &gt;'!$C$5</definedName>
    <definedName name="ЗакупкаНаКоэффициент">'[1]1. Основная информация &gt;'!$C$40</definedName>
    <definedName name="ИсполнительЗаявки">'[1]1. Основная информация &gt;'!$C$52</definedName>
    <definedName name="КАПИТАЛ_И_РЕЗЕРВЫ">#REF!</definedName>
    <definedName name="КоличествоПродукции">INDEX([1]!ТребованияКПредложениямИПодтверждающиеДокументы[Значение], MATCH("Количество объектов работ, услуг",[1]!ТребованияКПредложениямИПодтверждающиеДокументы[Требование], 0))</definedName>
    <definedName name="КоличествоРассматриваемыхДоговоров">'[1]1. Основная информация &gt;'!$C$41</definedName>
    <definedName name="КраткоеОписаниеПредметаЗакупки">'[1]1. Основная информация &gt;'!$C$17</definedName>
    <definedName name="КРАТКОСРОЧНЫЕ_ОБЯЗАТЕЛЬСТВА">#REF!</definedName>
    <definedName name="КритерийАналогичности">"Аналогичными договорами признаются договоры, предмет которых: "&amp;'[1]1. Основная информация &gt;'!$C$43</definedName>
    <definedName name="КураторЗакупки">'[1]1. Основная информация &gt;'!$C$45</definedName>
    <definedName name="ЛицоУтверждающееДокументациюОЗакупке">'[1]1. Основная информация &gt;'!$C$9</definedName>
    <definedName name="МестоВскрытияЗаявокНаУчастиеВЗакупке">IFERROR(INDEX([1]!Кураторы[Наименование организации], MATCH(КураторЗакупки, [1]!Кураторы[Имя фамилия], 0)), "")</definedName>
    <definedName name="МестонахождениеЗаказчика">'[1]1. Основная информация &gt;'!$C$11</definedName>
    <definedName name="МестоПоставки">INDEX([1]!ТребованияКПредложениямИПодтверждающиеДокументы[Значение], MATCH("Место (места) выполнения работ (оказания услуг)",[1]!ТребованияКПредложениямИПодтверждающиеДокументы[Требование], 0))</definedName>
    <definedName name="МестоПубликацииЗакупки">'[1]1. Основная информация &gt;'!$C$37</definedName>
    <definedName name="НаличиеКадровыхРесурсов">#REF!</definedName>
    <definedName name="НаличиеМатериальноТехническихРесурсов">#REF!</definedName>
    <definedName name="НаличиеТребованияОбМТР">INDEX('[1]3. Требования к участникам &gt;'!$E$4:$E$24, MATCH('[1]&gt;&gt;&gt; &gt;&gt;&gt;'!$BL$3, '[1]3. Требования к участникам &gt;'!$C$4:$C$24, 0))</definedName>
    <definedName name="НаличиеТребованияОКадрах">INDEX('[1]3. Требования к участникам &gt;'!$E$4:$E$24, MATCH('[1]&gt;&gt;&gt; &gt;&gt;&gt;'!$BK$3, '[1]3. Требования к участникам &gt;'!$C$4:$C$24, 0))</definedName>
    <definedName name="НаличиеТребованияОНАКС">INDEX('[1]3. Требования к участникам &gt;'!$E$4:$E$24, MATCH('[1]&gt;&gt;&gt; &gt;&gt;&gt;'!$BT$3, '[1]3. Требования к участникам &gt;'!$C$4:$C$24, 0))</definedName>
    <definedName name="НаличиеТребованияОРазрешенииНаПоставкуПродукции">INDEX('[1]3. Требования к участникам &gt;'!$E$4:$E$24, MATCH('[1]&gt;&gt;&gt; &gt;&gt;&gt;'!$BP$3, '[1]3. Требования к участникам &gt;'!$C$4:$C$24, 0))</definedName>
    <definedName name="НаличиеТребованияОСРО">INDEX('[1]3. Требования к участникам &gt;'!$E$4:$E$24, MATCH('[1]&gt;&gt;&gt; &gt;&gt;&gt;'!$BQ$3, '[1]3. Требования к участникам &gt;'!$C$4:$C$24, 0))</definedName>
    <definedName name="НаправлениеДеятельности">'[1]1. Основная информация &gt;'!$C$19</definedName>
    <definedName name="НДС">'[1]1. Основная информация &gt;'!$C$27</definedName>
    <definedName name="НМЦДБезНДС">'[1]1. Основная информация &gt;'!$C$22</definedName>
    <definedName name="НомерКонтактногоТелефонаЗаказчика">'[1]1. Основная информация &gt;'!$C$14</definedName>
    <definedName name="НомерПозицииПланаЗакупки">'[1]1. Основная информация &gt;'!$C$18</definedName>
    <definedName name="_xlnm.Print_Area" localSheetId="0">КритерииОценки[#All]</definedName>
    <definedName name="ОБОРОТНЫЕ_АКТИВЫ">#REF!</definedName>
    <definedName name="ОсновнаяИнформация_АдресЭлектроннойПочтыУчастника">#REF!</definedName>
    <definedName name="ОсновнаяИнформация_ГородМестонахождения">#REF!</definedName>
    <definedName name="ОсновнаяИнформация_ИННУчастника">#REF!</definedName>
    <definedName name="ОсновнаяИнформация_КППУчастника">#REF!</definedName>
    <definedName name="ОсновнаяИнформация_МестонахождениеУчастника">#REF!</definedName>
    <definedName name="ОсновнаяИнформация_НаименованиеУчастника">#REF!</definedName>
    <definedName name="ОсновнаяИнформация_ОГРНУчастника">#REF!</definedName>
    <definedName name="ОсновнаяИнформация_ОКВЭДУчастника">#REF!</definedName>
    <definedName name="ОсновнаяИнформация_ОКОПФУчастника">#REF!</definedName>
    <definedName name="ОсновнаяИнформация_ОКПОУчастника">#REF!</definedName>
    <definedName name="ОсновнаяИнформация_ПочтовыйАдресУчастника">#REF!</definedName>
    <definedName name="ОтличиеНМЦДотПланаНа10Процентов">'[1]1. Основная информация &gt;'!#REF!</definedName>
    <definedName name="Оценочные_обязательства">#REF!</definedName>
    <definedName name="ПодразделениеЗаказчика">'[1]1. Основная информация &gt;'!$C$6</definedName>
    <definedName name="ПодтверждениеНеобходимостиКраткосрочнойПубликации">'[1]1. Основная информация &gt;'!$C$36</definedName>
    <definedName name="ПочтовыйАдресЗаказчика">'[1]1. Основная информация &gt;'!$C$12</definedName>
    <definedName name="ПревышениеНМЦД">'[1]1. Основная информация &gt;'!$C$28</definedName>
    <definedName name="ПределАванса">'4. Критерии оценки &gt;'!$F$5</definedName>
    <definedName name="ПредметДоговора">'[1]1. Основная информация &gt;'!$C$16</definedName>
    <definedName name="ПрохождениеТехническогоАудита">#REF!</definedName>
    <definedName name="ПроцентНДС">'[1]1. Основная информация &gt;'!$C$25</definedName>
    <definedName name="РассматриваемыйПериодДоговоров">'[1]1. Основная информация &gt;'!$C$42</definedName>
    <definedName name="РассмотрениеАльтернативныхПредложений">'[1]1. Основная информация &gt;'!$C$38</definedName>
    <definedName name="СоставЦеныДоговора">INDEX([1]!ТребованияКПредложениямИПодтверждающиеДокументы[Значение], MATCH("Состав цены договора",[1]!ТребованияКПредложениямИПодтверждающиеДокументы[Требование], 0))</definedName>
    <definedName name="СпособЗакупки">'[1]1. Основная информация &gt;'!$C$33</definedName>
    <definedName name="СправкаСРО">'[1]3. Требования к участникам &gt;'!$D$9</definedName>
    <definedName name="СрокГарантииНаПродукцию">INDEX([1]!ТребованияКПредложениямИПодтверждающиеДокументы[Значение], MATCH("Гарантийный срок (гарантийный срок на результат работ, услуг)",[1]!ТребованияКПредложениямИПодтверждающиеДокументы[Требование], 0))</definedName>
    <definedName name="СрокДоговора">INDEX([1]!ТребованияКПредложениямИПодтверждающиеДокументы[Значение], MATCH("Срок договора",[1]!ТребованияКПредложениямИПодтверждающиеДокументы[Требование], 0))</definedName>
    <definedName name="СрокОплатыПродукции">INDEX([1]!ТребованияКПредложениямИПодтверждающиеДокументы[Значение], MATCH("Срок оплаты",[1]!ТребованияКПредложениямИПодтверждающиеДокументы[Требование], 0))</definedName>
    <definedName name="СрокПриемаЗаявок">'[1]1. Основная информация &gt;'!$C$34</definedName>
    <definedName name="ТелефонИсполнителяЗаявки">'[1]1. Основная информация &gt;'!$C$54</definedName>
    <definedName name="ТелефонКуратораЗакупки">'[1]1. Основная информация &gt;'!$C$46</definedName>
    <definedName name="ТелефонТехническогоСпециалиста">'[1]1. Основная информация &gt;'!$C$50</definedName>
    <definedName name="ТехническийСпециалист">'[1]1. Основная информация &gt;'!$C$48</definedName>
    <definedName name="ТипСРО">'[1]3. Требования к участникам &gt;'!$D$8</definedName>
    <definedName name="ТоварыПроизводстваРФ">'[1]1. Основная информация &gt;'!$C$30</definedName>
    <definedName name="ТребованияБезопасности">INDEX([1]!ТребованияКПредложениямИПодтверждающиеДокументы[Значение], MATCH("Требования безопасности",[1]!ТребованияКПредложениямИПодтверждающиеДокументы[Требование], 0))</definedName>
    <definedName name="ТребованияКСубподрядчикам">'[1]3. Требования к участникам &gt;'!$E$24</definedName>
    <definedName name="УсловиеОплатыПродукции">INDEX([1]!ТребованияКПредложениямИПодтверждающиеДокументы[Значение], MATCH("Условие оплаты (после исполнения которого начинается срок оплаты)",[1]!ТребованияКПредложениямИПодтверждающиеДокументы[Требование], 0))</definedName>
    <definedName name="УсловияИСрокиПоставки">INDEX([1]!ТребованияКПредложениямИПодтверждающиеДокументы[Значение], MATCH('[1]&gt;&gt;&gt; &gt;&gt;&gt;'!$AF$3, [1]!ТребованияКПредложениямИПодтверждающиеДокументы[Требование], 0))</definedName>
    <definedName name="ФЗ223?">'[1]1. Основная информация &gt;'!$C$7</definedName>
    <definedName name="Финансовые_вложения">#REF!</definedName>
    <definedName name="ФормаОплатыПродукции">INDEX([1]!ТребованияКПредложениямИПодтверждающиеДокументы[Значение], MATCH("Форма оплаты",[1]!ТребованияКПредложениямИПодтверждающиеДокументы[Требование], 0))</definedName>
    <definedName name="ЦенаДавальческихМатериалов">'[1]1. Основная информация &gt;'!$C$31</definedName>
    <definedName name="ЭлектроннаяПочтаИсполнителяЗаявки">'[1]1. Основная информация &gt;'!$C$55</definedName>
    <definedName name="ЭлектроннаяПочтаКуратораЗакупки">'[1]1. Основная информация &gt;'!$C$47</definedName>
    <definedName name="ЭлектроннаяПочтаТехническогоСпециалиста">'[1]1. Основная информация &gt;'!$C$51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1" l="1"/>
  <c r="G8" i="1"/>
  <c r="I5" i="1"/>
  <c r="G5" i="1"/>
  <c r="E5" i="1" s="1"/>
  <c r="F5" i="1"/>
  <c r="G4" i="1"/>
  <c r="F4" i="1" s="1"/>
  <c r="C4" i="1" l="1"/>
  <c r="H4" i="1"/>
  <c r="E4" i="1"/>
  <c r="C5" i="1"/>
  <c r="H5" i="1"/>
</calcChain>
</file>

<file path=xl/connections.xml><?xml version="1.0" encoding="utf-8"?>
<connections xmlns="http://schemas.openxmlformats.org/spreadsheetml/2006/main">
  <connection id="1" keepAlive="1" name="Запрос — Критерии1" description="Соединение с запросом &quot;Критерии1&quot; в книге." type="5" refreshedVersion="6" background="1" saveData="1">
    <dbPr connection="Provider=Microsoft.Mashup.OleDb.1;Data Source=$Workbook$;Location=Критерии1;Extended Properties=&quot;&quot;" command="SELECT * FROM [Критерии1]"/>
  </connection>
</connections>
</file>

<file path=xl/sharedStrings.xml><?xml version="1.0" encoding="utf-8"?>
<sst xmlns="http://schemas.openxmlformats.org/spreadsheetml/2006/main" count="50" uniqueCount="35">
  <si>
    <t>Заявка на организацию закупки</t>
  </si>
  <si>
    <t>4. Критерии оценки заявок</t>
  </si>
  <si>
    <t>№</t>
  </si>
  <si>
    <t>Критерии</t>
  </si>
  <si>
    <t>Альтернативное название</t>
  </si>
  <si>
    <t>Предмет оценки</t>
  </si>
  <si>
    <t>Предельный  показатель</t>
  </si>
  <si>
    <t>Предпочтительный показатель</t>
  </si>
  <si>
    <t>Порядок оценки</t>
  </si>
  <si>
    <t>Вес критерия</t>
  </si>
  <si>
    <t>Предлагаемая цена договора</t>
  </si>
  <si>
    <t>Финансовое состояние</t>
  </si>
  <si>
    <t>Ктл - коэффициентов текущей ликвидности; Косс - обеспеченности собственными средствами, определяются по формулам из строк бухгалтерского баланса участника:
Ктл=(1210 + 1220 + 1230 + 1250 + 1260 + 1170) ÷ ((1510 + 1520 + 1530 + 1540 + 1550) – 1530 – 1540);
Косс=((1310+ 1340 + 1350 + 1360 + 1370-1320) – (1110 + 1120 + 1130 + 1140 + 1150 + 1160 + 1170 + 1180 + 1190)) ÷ (1210 + 1220 + 1230 + 1250 + 1260)</t>
  </si>
  <si>
    <t>Ктл &lt; 1; Косс &lt; 0,1</t>
  </si>
  <si>
    <t>Ктл &gt; 1; Косс ≥ 0,1</t>
  </si>
  <si>
    <t>Если Ктл&gt;1 Косс≥0,1, то [вес критерия];
Если Ктл&lt;1 Косс≥0,1, то [половина вес критерия];Если Ктл&gt;1 Косс&lt;0,1, то [половина вес критерия];
Если Ктл&lt;1 Косс&lt;0,1, то [0];</t>
  </si>
  <si>
    <t>Отсутствие негативных судебных решений</t>
  </si>
  <si>
    <t>Информация о вступивших в силу судебных решениях с участием лиц, указанных в приложении №1 к положению о закупке товаров, работ, услуг ООО «Байкальская энергетическая компания», или принятых участником закупки претензиях лиц, указанных в приложении №1 к положению о закупке товаров, работ, услуг ООО «Байкальская энергетическая компания»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</si>
  <si>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0 (Имеются)</t>
  </si>
  <si>
    <t>1 (Отсутствуют)</t>
  </si>
  <si>
    <t>Наличие судебных решений –  0 баллов;
Отсутствие судебных решений – 1 балл</t>
  </si>
  <si>
    <t>Количество договоров</t>
  </si>
  <si>
    <t>Количество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</si>
  <si>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 xml:space="preserve">Rk = Wk * ((Lk - Ok) / (Lk - Tk)), где
Rk— рейтинг заявки относительно критерия,
Wk— вес критерия,
Lk— предельное оцениваемое предложение (состояние),
Ok— оцениваемое предложение (состояние) участника,
Tk— предпочитаемое оцениваемое предложение (состояние) </t>
  </si>
  <si>
    <t>Суммарная цена аналогичных договоров</t>
  </si>
  <si>
    <t>Суммарная цена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</si>
  <si>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Количество рассматриваемых договоров умноженное на НМЦД</t>
  </si>
  <si>
    <t>Прохождение технического аудита</t>
  </si>
  <si>
    <t>Прохождение технического аудита (наличие заключения о прохождении технического аудита)</t>
  </si>
  <si>
    <t>0 (Нет)</t>
  </si>
  <si>
    <t>1 (Да)</t>
  </si>
  <si>
    <t>Наличие – рейтинг =  вес критерия;
Отсутствие  – 0 баллов</t>
  </si>
  <si>
    <t>Наличие кадровых ресурсов</t>
  </si>
  <si>
    <t>Определяется по декларативной части заявок участников и подтверждающих документов (удостоверений, паспортов т/с и т.д.)</t>
  </si>
  <si>
    <t>Наличие материально-технических ресурсов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</si>
</sst>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4" x14ac:knownFonts="1">
    <font>
      <sz val="11"/>
      <color theme="1"/>
      <name val="Calibri"/>
      <family val="2"/>
      <scheme val="minor"/>
    </font>
    <font>
      <sz val="10"/>
      <color theme="1"/>
      <name val="Arial"/>
      <family val="2"/>
      <charset val="204"/>
    </font>
    <font>
      <b/>
      <sz val="14"/>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1">
    <xf numFmtId="0" fontId="0" fillId="0" borderId="0"/>
  </cellStyleXfs>
  <cellXfs count="21">
    <xf numFmtId="0" fontId="0" fillId="0" borderId="0" xfId="0"/>
    <xf numFmtId="0" fontId="1" fillId="0" borderId="0" xfId="0" applyFont="1"/>
    <xf numFmtId="0" fontId="2" fillId="0" borderId="0" xfId="0" applyFont="1" applyAlignment="1" applyProtection="1">
      <alignment horizontal="left" vertical="center"/>
    </xf>
    <xf numFmtId="0" fontId="3" fillId="0" borderId="0" xfId="0" applyFont="1" applyBorder="1" applyAlignment="1" applyProtection="1">
      <alignment horizontal="left" vertical="center"/>
    </xf>
    <xf numFmtId="0" fontId="1" fillId="0" borderId="0" xfId="0" applyFont="1" applyAlignment="1">
      <alignment horizontal="left" vertical="center"/>
    </xf>
    <xf numFmtId="0" fontId="1" fillId="0" borderId="0" xfId="0" applyNumberFormat="1" applyFont="1" applyAlignment="1" applyProtection="1">
      <alignment horizontal="left" vertical="center" wrapText="1"/>
    </xf>
    <xf numFmtId="0" fontId="1" fillId="0" borderId="0" xfId="0" applyFont="1" applyAlignment="1" applyProtection="1">
      <alignment horizontal="left" vertical="center" wrapText="1"/>
    </xf>
    <xf numFmtId="0" fontId="0" fillId="0" borderId="0" xfId="0" applyAlignment="1">
      <alignment horizontal="left" vertical="center" wrapText="1"/>
    </xf>
    <xf numFmtId="0" fontId="0" fillId="0" borderId="0" xfId="0" applyAlignment="1">
      <alignment horizontal="left"/>
    </xf>
    <xf numFmtId="0" fontId="1" fillId="0" borderId="0" xfId="0" applyFont="1" applyAlignment="1" applyProtection="1">
      <alignment horizontal="left" vertical="center"/>
      <protection locked="0"/>
    </xf>
    <xf numFmtId="0" fontId="1" fillId="0" borderId="0" xfId="0" applyNumberFormat="1" applyFont="1" applyAlignment="1" applyProtection="1">
      <alignment horizontal="center" vertical="center"/>
    </xf>
    <xf numFmtId="9" fontId="1" fillId="0" borderId="0" xfId="0" applyNumberFormat="1" applyFont="1" applyAlignment="1" applyProtection="1">
      <alignment horizontal="left" vertical="center" wrapText="1"/>
    </xf>
    <xf numFmtId="0" fontId="1" fillId="0" borderId="0" xfId="0" applyNumberFormat="1" applyFont="1"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Protection="1">
      <protection locked="0"/>
    </xf>
    <xf numFmtId="9" fontId="1" fillId="0" borderId="0" xfId="0" applyNumberFormat="1" applyFont="1" applyAlignment="1" applyProtection="1">
      <alignment horizontal="left" vertical="center" wrapText="1"/>
      <protection locked="0"/>
    </xf>
    <xf numFmtId="1" fontId="1" fillId="0" borderId="0" xfId="0" applyNumberFormat="1" applyFont="1" applyAlignment="1" applyProtection="1">
      <alignment horizontal="left" vertical="center" wrapText="1"/>
    </xf>
    <xf numFmtId="164" fontId="1" fillId="0" borderId="0" xfId="0" applyNumberFormat="1" applyFont="1" applyAlignment="1" applyProtection="1">
      <alignment horizontal="left" vertical="center" wrapText="1"/>
    </xf>
    <xf numFmtId="0" fontId="0" fillId="0" borderId="0" xfId="0" applyAlignment="1" applyProtection="1">
      <alignment horizontal="left" vertical="center"/>
    </xf>
    <xf numFmtId="0" fontId="1" fillId="0" borderId="0" xfId="0" applyFont="1" applyAlignment="1">
      <alignment horizontal="center"/>
    </xf>
    <xf numFmtId="0" fontId="0" fillId="0" borderId="0" xfId="0" applyAlignment="1">
      <alignment horizontal="center"/>
    </xf>
  </cellXfs>
  <cellStyles count="1">
    <cellStyle name="Обычный" xfId="0" builtinId="0"/>
  </cellStyles>
  <dxfs count="31">
    <dxf>
      <font>
        <strike val="0"/>
        <outline val="0"/>
        <shadow val="0"/>
        <u val="none"/>
        <vertAlign val="baseline"/>
        <sz val="10"/>
        <color theme="1"/>
        <name val="Arial"/>
        <scheme val="none"/>
      </font>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strike val="0"/>
        <outline val="0"/>
        <shadow val="0"/>
        <u val="none"/>
        <vertAlign val="baseline"/>
        <sz val="10"/>
        <color theme="1"/>
        <name val="Arial"/>
        <scheme val="none"/>
      </font>
      <protection locked="1" hidden="0"/>
    </dxf>
    <dxf>
      <font>
        <strike val="0"/>
        <outline val="0"/>
        <shadow val="0"/>
        <u val="none"/>
        <vertAlign val="baseline"/>
        <sz val="10"/>
        <color theme="1"/>
        <name val="Arial"/>
        <scheme val="none"/>
      </font>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alignment horizontal="left" vertical="center" textRotation="0" wrapText="1" indent="0" justifyLastLine="0" shrinkToFit="0" readingOrder="0"/>
      <protection locked="1" hidden="0"/>
    </dxf>
    <dxf>
      <font>
        <color theme="0" tint="-0.14996795556505021"/>
      </font>
    </dxf>
    <dxf>
      <font>
        <color theme="0" tint="-0.14996795556505021"/>
      </font>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color theme="0" tint="-0.1499679555650502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5%20&#1045;&#1057;&#1069;%20&#1048;_&#1048;&#1069;&#1056;/2021/&#1040;&#1055;%20&#1058;&#1069;&#1062;%20&#1040;&#1095;&#1080;&#1085;&#1089;&#1082;.%20&#1050;&#1057;&#1054;.%20&#1041;&#1059;&#1069;&#1060;/&#1047;&#1072;&#1103;&#1074;&#1082;&#1072;%20&#1085;&#1072;%20&#1086;&#1088;&#1075;&#1072;&#1085;&#1080;&#1079;&#1072;&#1094;&#1080;&#1102;%20&#1079;&#1072;&#1082;&#1091;&#1087;&#1082;&#1080;%20(11.06.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Ценовое позиции"/>
      <sheetName val="~"/>
      <sheetName val="Форма для куратора"/>
      <sheetName val="&gt;&gt;&gt; &gt;&gt;&gt;"/>
      <sheetName val="Лист2"/>
      <sheetName val="Подразделения заказчиков"/>
      <sheetName val="Способы закупок"/>
      <sheetName val="Направления деятельности"/>
      <sheetName val="Кураторы"/>
      <sheetName val="Заказчики"/>
      <sheetName val="Места публикации"/>
      <sheetName val="Валюты"/>
      <sheetName val="Сложности услуг"/>
    </sheetNames>
    <sheetDataSet>
      <sheetData sheetId="0">
        <row r="5">
          <cell r="C5" t="str">
            <v>ООО "Иркутскэнергоремонт"</v>
          </cell>
        </row>
        <row r="6">
          <cell r="C6" t="str">
            <v>Ачинский участок</v>
          </cell>
        </row>
        <row r="7">
          <cell r="C7" t="str">
            <v>Нет</v>
          </cell>
        </row>
        <row r="9">
          <cell r="C9" t="str">
            <v>Масленников Геннадий Вячеславович</v>
          </cell>
        </row>
        <row r="10">
          <cell r="C10" t="str">
            <v>Начальник Ачинского участка</v>
          </cell>
        </row>
        <row r="11">
          <cell r="C11" t="str">
            <v>664050, Иркутская обл, г. Иркутск, ул.Байкальская, д.259</v>
          </cell>
        </row>
        <row r="12">
          <cell r="C12" t="str">
            <v>664050, Иркутская обл, г. Иркутск, ул.Байкальская, д.259, а/я 270</v>
          </cell>
        </row>
        <row r="13">
          <cell r="C13" t="str">
            <v>ier@irer.ru</v>
          </cell>
        </row>
        <row r="14">
          <cell r="C14">
            <v>73952794652</v>
          </cell>
        </row>
        <row r="16">
          <cell r="C16" t="str">
            <v>Сервисное обслуживание оборудования ТЭЦ АО «РУСАЛ Ачинск». Пусконаладочные работы при вводе в эксплуатацию блока управления электрофильтром ЭФИ</v>
          </cell>
        </row>
        <row r="17">
          <cell r="C17" t="str">
            <v xml:space="preserve">Пусконаладочные работы блока управления </v>
          </cell>
        </row>
        <row r="18">
          <cell r="C18">
            <v>0</v>
          </cell>
        </row>
        <row r="19">
          <cell r="C19" t="str">
            <v>Текущий, средний и капитальный ремонт оборудования и установок</v>
          </cell>
        </row>
        <row r="22">
          <cell r="C22">
            <v>825000</v>
          </cell>
        </row>
        <row r="24">
          <cell r="C24" t="str">
            <v>RUB</v>
          </cell>
        </row>
        <row r="25">
          <cell r="C25">
            <v>20</v>
          </cell>
        </row>
        <row r="27">
          <cell r="C27">
            <v>165000</v>
          </cell>
        </row>
        <row r="28">
          <cell r="C28" t="str">
            <v>Нет</v>
          </cell>
        </row>
        <row r="29">
          <cell r="C29" t="str">
            <v>Нет</v>
          </cell>
        </row>
        <row r="31">
          <cell r="C31">
            <v>0</v>
          </cell>
        </row>
        <row r="33">
          <cell r="C33" t="str">
            <v>Анализ предложений</v>
          </cell>
        </row>
        <row r="34">
          <cell r="C34">
            <v>5</v>
          </cell>
        </row>
        <row r="37">
          <cell r="C37" t="str">
            <v>Сайт ТД</v>
          </cell>
        </row>
        <row r="38">
          <cell r="C38" t="str">
            <v>Альтернативное предложение не предусмотрено</v>
          </cell>
        </row>
        <row r="39">
          <cell r="C39" t="str">
            <v>Нет</v>
          </cell>
        </row>
        <row r="40">
          <cell r="C40" t="str">
            <v>Нет</v>
          </cell>
        </row>
        <row r="41">
          <cell r="C41">
            <v>1</v>
          </cell>
        </row>
        <row r="42">
          <cell r="C42">
            <v>24</v>
          </cell>
        </row>
        <row r="43">
          <cell r="C43" t="str">
            <v>Пусконаладочные работы при вводе в эксплуатацию блока управления электрофильтром</v>
          </cell>
        </row>
        <row r="45">
          <cell r="C45" t="str">
            <v>Анастасия Белизова</v>
          </cell>
        </row>
        <row r="46">
          <cell r="C46" t="str">
            <v xml:space="preserve">+7 (3952) 792-221 </v>
          </cell>
        </row>
        <row r="47">
          <cell r="C47" t="str">
            <v>belizova-as@eurosib-td.ru</v>
          </cell>
        </row>
        <row r="48">
          <cell r="C48" t="str">
            <v>Кеер Елена Константиновна</v>
          </cell>
        </row>
        <row r="50">
          <cell r="C50">
            <v>73915156920</v>
          </cell>
        </row>
        <row r="51">
          <cell r="C51" t="str">
            <v>keer_ek@irer.ru</v>
          </cell>
        </row>
        <row r="52">
          <cell r="C52" t="str">
            <v>Лайко Анастасия Сергеевна</v>
          </cell>
        </row>
        <row r="54">
          <cell r="C54">
            <v>73915156922</v>
          </cell>
        </row>
        <row r="55">
          <cell r="C55" t="str">
            <v>layko_as@irer.ru</v>
          </cell>
        </row>
      </sheetData>
      <sheetData sheetId="1">
        <row r="5">
          <cell r="E5">
            <v>0.31</v>
          </cell>
        </row>
      </sheetData>
      <sheetData sheetId="2">
        <row r="4">
          <cell r="C4" t="str">
            <v>Наличие кадровых ресурсов</v>
          </cell>
          <cell r="D4" t="str">
            <v>1. Справка о кадровых ресурсах</v>
          </cell>
          <cell r="E4" t="str">
            <v>Требуется</v>
          </cell>
        </row>
        <row r="5">
          <cell r="C5" t="str">
            <v>Наличие материально-технических ресурсов</v>
          </cell>
          <cell r="D5" t="str">
            <v>1. Справка о материально-технических ресурсах</v>
          </cell>
          <cell r="E5" t="str">
            <v>Требуется</v>
          </cell>
        </row>
        <row r="6">
          <cell r="C6" t="str">
            <v>Соответствие критериям отнесения к субъектам малого и среднего предпринимательства, предусмотренным Федеральным законом №209-ФЗ от 24.07.2007</v>
          </cell>
          <cell r="D6" t="str">
            <v>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v>
          </cell>
          <cell r="E6" t="str">
            <v>Не требуется</v>
          </cell>
        </row>
        <row r="7">
          <cell r="C7" t="str">
            <v>Обладание разрешением (лицензией) на поставку продукции</v>
          </cell>
          <cell r="D7" t="str">
            <v>Разрешение (лицензия) на поставку продукции</v>
          </cell>
          <cell r="E7" t="str">
            <v>Не требуется</v>
          </cell>
        </row>
        <row r="8">
          <cell r="C8" t="str">
            <v>Членство в саморегулируемой организации (СРО)</v>
          </cell>
          <cell r="D8" t="str">
            <v>1. Копия выписки из реестра членов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E8" t="str">
            <v>Не требуется</v>
          </cell>
        </row>
        <row r="9">
          <cell r="D9" t="str">
            <v>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v>
          </cell>
        </row>
        <row r="10">
          <cell r="C10" t="str">
            <v>Аттестация НАКС</v>
          </cell>
          <cell r="E10" t="str">
            <v>Не требуется</v>
          </cell>
        </row>
        <row r="11">
          <cell r="C11" t="str">
            <v>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v>
          </cell>
          <cell r="E11" t="str">
            <v>Не требуется</v>
          </cell>
        </row>
        <row r="12">
          <cell r="C12" t="str">
            <v>Прохождение технического аудита заказчика</v>
          </cell>
          <cell r="D12" t="str">
            <v>Копия документа, подтверждающего прохождение технического аудита заказчика</v>
          </cell>
          <cell r="E12" t="str">
            <v>Не требуется</v>
          </cell>
        </row>
        <row r="13">
          <cell r="C13" t="str">
            <v>Наличие опыта исполнения аналогичных договоров</v>
          </cell>
          <cell r="D13" t="str">
            <v>1. Справка об опыте участника закупки.
2. Копии аналогичных договоров.</v>
          </cell>
          <cell r="E13" t="str">
            <v>Требуется</v>
          </cell>
        </row>
        <row r="14">
          <cell r="C14" t="str">
            <v>Наличие финансовых ресурсов</v>
          </cell>
          <cell r="D14" t="str">
            <v>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v>
          </cell>
          <cell r="E14" t="str">
            <v>Требуется</v>
          </cell>
        </row>
        <row r="15">
          <cell r="C15" t="str">
            <v xml:space="preserve">Подтверждение изменения наименования (для целей подтверждения информации, представляемой для отбора или оценки) </v>
          </cell>
          <cell r="D15" t="str">
            <v>Копия листов записи единого государственного реестра юридических лиц об изменении наименования участника—юридического лица</v>
          </cell>
          <cell r="E15" t="str">
            <v>Требуется</v>
          </cell>
        </row>
        <row r="16">
          <cell r="C16" t="str">
            <v>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v>
          </cell>
          <cell r="D16" t="str">
            <v>• При отсутствии задолженности — документ  по форме КНД 1120101.
• При наличии задолженности — документ по форме КНД 1120101 и документ по форме КНД 1160080.</v>
          </cell>
          <cell r="E16" t="str">
            <v>Требуется</v>
          </cell>
        </row>
        <row r="17">
          <cell r="C17" t="str">
            <v>Правомочность подачи заявки на участие в закупке</v>
          </cell>
          <cell r="D17" t="str">
            <v>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v>
          </cell>
          <cell r="E17" t="str">
            <v>Требуется</v>
          </cell>
        </row>
        <row r="18">
          <cell r="C18" t="str">
            <v>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v>
          </cell>
          <cell r="D18" t="str">
            <v>Участник закупки не проходит процедуру ликвидации (банкротства), конкурсное производство не открыто</v>
          </cell>
          <cell r="E18" t="str">
            <v>Требуется</v>
          </cell>
        </row>
        <row r="19">
          <cell r="C19" t="str">
            <v>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v>
          </cell>
          <cell r="D19" t="str">
            <v>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v>
          </cell>
          <cell r="E19" t="str">
            <v>Требуется</v>
          </cell>
        </row>
        <row r="20">
          <cell r="C20" t="str">
            <v>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v>
          </cell>
          <cell r="D20" t="str">
            <v>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v>
          </cell>
          <cell r="E20" t="str">
            <v>Требуется</v>
          </cell>
        </row>
        <row r="21">
          <cell r="C21" t="str">
            <v>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v>
          </cell>
          <cell r="D21" t="str">
            <v>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v>
          </cell>
          <cell r="E21" t="str">
            <v>Требуется</v>
          </cell>
        </row>
        <row r="22">
          <cell r="C22" t="str">
            <v>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v>
          </cell>
          <cell r="D22" t="str">
            <v>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v>
          </cell>
          <cell r="E22" t="str">
            <v>Требуется</v>
          </cell>
        </row>
        <row r="23">
          <cell r="C23" t="str">
            <v>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v>
          </cell>
          <cell r="D23" t="str">
            <v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v>
          </cell>
          <cell r="E23" t="str">
            <v>Требуется</v>
          </cell>
        </row>
        <row r="24">
          <cell r="C24" t="str">
            <v>Возможность привлечения Подрядчиком Субподрядчиков</v>
          </cell>
          <cell r="D24" t="str">
            <v>Документы, подтверждающие соответствие субподрядчиков требованиям</v>
          </cell>
          <cell r="E24" t="str">
            <v>Субподряд допустим</v>
          </cell>
        </row>
      </sheetData>
      <sheetData sheetId="3"/>
      <sheetData sheetId="4"/>
      <sheetData sheetId="5">
        <row r="3">
          <cell r="C3" t="str">
            <v>Минимальное предложение</v>
          </cell>
        </row>
        <row r="4">
          <cell r="C4" t="str">
            <v>Предложение участника с максимальной скидкой</v>
          </cell>
        </row>
        <row r="5">
          <cell r="C5">
            <v>0</v>
          </cell>
        </row>
      </sheetData>
      <sheetData sheetId="6"/>
      <sheetData sheetId="7"/>
      <sheetData sheetId="8"/>
      <sheetData sheetId="9"/>
      <sheetData sheetId="10"/>
      <sheetData sheetId="11"/>
      <sheetData sheetId="12"/>
      <sheetData sheetId="13"/>
      <sheetData sheetId="14">
        <row r="3">
          <cell r="AF3" t="str">
            <v>Срок (период, сроки) выполнения работ (оказания услуг)</v>
          </cell>
          <cell r="BH3" t="str">
            <v>Наличие кадровых ресурсов</v>
          </cell>
          <cell r="BK3" t="str">
            <v>Наличие кадровых ресурсов</v>
          </cell>
          <cell r="BL3" t="str">
            <v>Наличие материально-технических ресурсов</v>
          </cell>
          <cell r="BO3" t="str">
            <v>Наличие материально-технических ресурсов</v>
          </cell>
          <cell r="BP3" t="str">
            <v>Обладание разрешением (лицензией) на поставку продукции</v>
          </cell>
          <cell r="BQ3" t="str">
            <v>Членство в саморегулируемой организации (СРО)</v>
          </cell>
          <cell r="BT3" t="str">
            <v>Аттестация НАКС</v>
          </cell>
          <cell r="BU3" t="str">
            <v>Аттестация НАКС</v>
          </cell>
        </row>
      </sheetData>
      <sheetData sheetId="15"/>
      <sheetData sheetId="16"/>
      <sheetData sheetId="17"/>
      <sheetData sheetId="18"/>
      <sheetData sheetId="19"/>
      <sheetData sheetId="20"/>
      <sheetData sheetId="21"/>
      <sheetData sheetId="22"/>
      <sheetData sheetId="23"/>
    </sheetDataSet>
  </externalBook>
</externalLink>
</file>

<file path=xl/queryTables/queryTable1.xml><?xml version="1.0" encoding="utf-8"?>
<queryTable xmlns="http://schemas.openxmlformats.org/spreadsheetml/2006/main" name="ExternalData_1" adjustColumnWidth="0" connectionId="1" autoFormatId="16" applyNumberFormats="0" applyBorderFormats="0" applyFontFormats="1" applyPatternFormats="1" applyAlignmentFormats="0" applyWidthHeightFormats="0">
  <queryTableRefresh nextId="19" unboundColumnsRight="1">
    <queryTableFields count="8">
      <queryTableField id="10" name="№" tableColumnId="1"/>
      <queryTableField id="1" name="Критерии" tableColumnId="38"/>
      <queryTableField id="13" name="Альтернативное название" tableColumnId="3"/>
      <queryTableField id="7" name="Предмет оценки" tableColumnId="43"/>
      <queryTableField id="8" name="Предельный (начальный) показатель" tableColumnId="44"/>
      <queryTableField id="9" name="Предпочтительный показатель" tableColumnId="45"/>
      <queryTableField id="11" name="Порядок оценки" tableColumnId="2"/>
      <queryTableField id="2" dataBound="0" tableColumnId="42"/>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ритерииОценки" displayName="КритерииОценки" ref="B3:I13" tableType="queryTable" totalsRowCount="1" headerRowDxfId="18" dataDxfId="17" totalsRowDxfId="16">
  <autoFilter ref="B3:I12"/>
  <tableColumns count="8">
    <tableColumn id="1" uniqueName="1" name="№" queryTableFieldId="10" dataDxfId="14" totalsRowDxfId="15"/>
    <tableColumn id="38" uniqueName="38" name="Критерии" queryTableFieldId="1" dataDxfId="12" totalsRowDxfId="13"/>
    <tableColumn id="3" uniqueName="3" name="Альтернативное название" queryTableFieldId="13" dataDxfId="10" totalsRowDxfId="11"/>
    <tableColumn id="43" uniqueName="43" name="Предмет оценки" queryTableFieldId="7" dataDxfId="8" totalsRowDxfId="9"/>
    <tableColumn id="44" uniqueName="44" name="Предельный  показатель" queryTableFieldId="8" dataDxfId="6" totalsRowDxfId="7"/>
    <tableColumn id="45" uniqueName="45" name="Предпочтительный показатель" queryTableFieldId="9" dataDxfId="4" totalsRowDxfId="5"/>
    <tableColumn id="2" uniqueName="2" name="Порядок оценки" queryTableFieldId="11" dataDxfId="2" totalsRowDxfId="3"/>
    <tableColumn id="42" uniqueName="42" name="Вес критерия" totalsRowFunction="sum" queryTableFieldId="2" dataDxfId="0" totalsRowDxfId="1"/>
  </tableColumns>
  <tableStyleInfo name="TableStyleLight1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J16"/>
  <sheetViews>
    <sheetView tabSelected="1" zoomScale="70" zoomScaleNormal="70" workbookViewId="0">
      <pane xSplit="4" ySplit="3" topLeftCell="E4" activePane="bottomRight" state="frozen"/>
      <selection sqref="A1:XFD3"/>
      <selection pane="topRight" sqref="A1:XFD3"/>
      <selection pane="bottomLeft" sqref="A1:XFD3"/>
      <selection pane="bottomRight" activeCell="A5" sqref="A5:XFD5"/>
    </sheetView>
  </sheetViews>
  <sheetFormatPr defaultRowHeight="15" x14ac:dyDescent="0.25"/>
  <cols>
    <col min="1" max="1" width="3.28515625" customWidth="1"/>
    <col min="2" max="2" width="5.28515625" style="20" customWidth="1"/>
    <col min="3" max="3" width="15.42578125" customWidth="1"/>
    <col min="4" max="4" width="42.85546875" bestFit="1" customWidth="1"/>
    <col min="5" max="5" width="72.7109375" customWidth="1"/>
    <col min="6" max="6" width="18.42578125" customWidth="1"/>
    <col min="7" max="7" width="20.5703125" customWidth="1"/>
    <col min="8" max="8" width="92.85546875" customWidth="1"/>
    <col min="9" max="9" width="18" customWidth="1"/>
  </cols>
  <sheetData>
    <row r="1" spans="1:10" ht="30" customHeight="1" x14ac:dyDescent="0.25">
      <c r="A1" s="1"/>
      <c r="B1" s="2" t="s">
        <v>0</v>
      </c>
      <c r="C1" s="2"/>
      <c r="D1" s="2"/>
      <c r="E1" s="2"/>
      <c r="F1" s="2"/>
      <c r="G1" s="2"/>
      <c r="H1" s="2"/>
      <c r="I1" s="2"/>
    </row>
    <row r="2" spans="1:10" ht="24.95" customHeight="1" x14ac:dyDescent="0.25">
      <c r="A2" s="1"/>
      <c r="B2" s="3" t="s">
        <v>1</v>
      </c>
      <c r="C2" s="3"/>
      <c r="D2" s="3"/>
      <c r="E2" s="3"/>
      <c r="F2" s="3"/>
      <c r="G2" s="3"/>
      <c r="H2" s="3"/>
      <c r="I2" s="3"/>
    </row>
    <row r="3" spans="1:10" s="8" customFormat="1" ht="42" customHeight="1" x14ac:dyDescent="0.25">
      <c r="A3" s="4"/>
      <c r="B3" s="5" t="s">
        <v>2</v>
      </c>
      <c r="C3" s="5" t="s">
        <v>3</v>
      </c>
      <c r="D3" s="5" t="s">
        <v>4</v>
      </c>
      <c r="E3" s="5" t="s">
        <v>5</v>
      </c>
      <c r="F3" s="5" t="s">
        <v>6</v>
      </c>
      <c r="G3" s="5" t="s">
        <v>7</v>
      </c>
      <c r="H3" s="5" t="s">
        <v>8</v>
      </c>
      <c r="I3" s="6" t="s">
        <v>9</v>
      </c>
      <c r="J3" s="7"/>
    </row>
    <row r="4" spans="1:10" s="14" customFormat="1" ht="128.25" customHeight="1" x14ac:dyDescent="0.25">
      <c r="A4" s="9"/>
      <c r="B4" s="10">
        <v>1</v>
      </c>
      <c r="C4"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Цена договора</v>
      </c>
      <c r="D4" s="5" t="s">
        <v>10</v>
      </c>
      <c r="E4"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4" s="11" t="str">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НМЦД (по каждому лоту)</v>
      </c>
      <c r="G4" s="5" t="str">
        <f>IF(ЗакупкаНаКоэффициент="Да",'[1]Выборы в критериях оценки'!C4,'[1]Выборы в критериях оценки'!C3)</f>
        <v>Минимальное предложение</v>
      </c>
      <c r="H4"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критерия,
Wk— вес критерия,
Lk— предельное оцениваемое предложение (состояние) (НМЦД),
Ok— оцениваемое предложение (состояние) участника,
Tk— предпочитаемое оцениваемое предложение (предложение участника с минимальной ценой ) 
В случаях когда предложения участников превышают НМЦД применяется следующий рассчет:
Rk = Wk * (1/((Lk - Ok) / (Lk - Tk)))</v>
      </c>
      <c r="I4" s="12">
        <v>100</v>
      </c>
      <c r="J4" s="13"/>
    </row>
    <row r="5" spans="1:10" s="14" customFormat="1" ht="76.5" hidden="1" x14ac:dyDescent="0.25">
      <c r="A5" s="9"/>
      <c r="B5" s="10">
        <v>2</v>
      </c>
      <c r="C5"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Размер аванса</v>
      </c>
      <c r="D5" s="5"/>
      <c r="E5"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5" s="15">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0.3</v>
      </c>
      <c r="G5" s="11">
        <f>'[1]Выборы в критериях оценки'!C5</f>
        <v>0</v>
      </c>
      <c r="H5"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авансового критерия,
Wk— вес авансового критерия,
Lk— предельное оцениваемое предложение (состояние) авансового критерия (не более 100%),
Ok— оцениваемое предложение (состояние) участника,
Tk— предпочитаемое оцениваемое предложение (состояние ) авансового критерия = 0%</v>
      </c>
      <c r="I5" s="12">
        <f>IF(ВыборАванса="Да",10,)</f>
        <v>0</v>
      </c>
      <c r="J5" s="13"/>
    </row>
    <row r="6" spans="1:10" s="14" customFormat="1" ht="103.5" hidden="1" customHeight="1" x14ac:dyDescent="0.25">
      <c r="A6" s="9"/>
      <c r="B6" s="10">
        <v>3</v>
      </c>
      <c r="C6" s="5" t="s">
        <v>11</v>
      </c>
      <c r="D6" s="5" t="s">
        <v>11</v>
      </c>
      <c r="E6" s="5" t="s">
        <v>12</v>
      </c>
      <c r="F6" s="11" t="s">
        <v>13</v>
      </c>
      <c r="G6" s="5" t="s">
        <v>14</v>
      </c>
      <c r="H6" s="5" t="s">
        <v>15</v>
      </c>
      <c r="I6" s="12">
        <v>0</v>
      </c>
      <c r="J6" s="13"/>
    </row>
    <row r="7" spans="1:10" s="14" customFormat="1" ht="105" hidden="1" customHeight="1" x14ac:dyDescent="0.25">
      <c r="A7" s="9"/>
      <c r="B7" s="10">
        <v>4</v>
      </c>
      <c r="C7" s="5" t="s">
        <v>16</v>
      </c>
      <c r="D7" s="5" t="s">
        <v>16</v>
      </c>
      <c r="E7" s="5" t="s">
        <v>17</v>
      </c>
      <c r="F7" s="11" t="s">
        <v>18</v>
      </c>
      <c r="G7" s="5" t="s">
        <v>19</v>
      </c>
      <c r="H7" s="5" t="s">
        <v>20</v>
      </c>
      <c r="I7" s="12">
        <v>0</v>
      </c>
      <c r="J7" s="13"/>
    </row>
    <row r="8" spans="1:10" s="14" customFormat="1" ht="91.5" hidden="1" customHeight="1" x14ac:dyDescent="0.25">
      <c r="A8" s="9"/>
      <c r="B8" s="10">
        <v>5</v>
      </c>
      <c r="C8" s="5" t="s">
        <v>21</v>
      </c>
      <c r="D8" s="5" t="s">
        <v>21</v>
      </c>
      <c r="E8" s="5" t="s">
        <v>22</v>
      </c>
      <c r="F8" s="16">
        <v>1</v>
      </c>
      <c r="G8" s="5">
        <f>КоличествоРассматриваемыхДоговоров</f>
        <v>1</v>
      </c>
      <c r="H8" s="5" t="s">
        <v>23</v>
      </c>
      <c r="I8" s="12">
        <v>0</v>
      </c>
      <c r="J8" s="13"/>
    </row>
    <row r="9" spans="1:10" s="14" customFormat="1" ht="87.75" hidden="1" customHeight="1" x14ac:dyDescent="0.25">
      <c r="A9" s="9"/>
      <c r="B9" s="10">
        <v>6</v>
      </c>
      <c r="C9" s="5" t="s">
        <v>24</v>
      </c>
      <c r="D9" s="5" t="s">
        <v>24</v>
      </c>
      <c r="E9" s="5" t="s">
        <v>25</v>
      </c>
      <c r="F9" s="17">
        <v>1</v>
      </c>
      <c r="G9" s="5" t="s">
        <v>26</v>
      </c>
      <c r="H9" s="5" t="s">
        <v>23</v>
      </c>
      <c r="I9" s="12">
        <v>0</v>
      </c>
      <c r="J9" s="13"/>
    </row>
    <row r="10" spans="1:10" s="14" customFormat="1" ht="59.25" hidden="1" customHeight="1" x14ac:dyDescent="0.25">
      <c r="A10" s="9"/>
      <c r="B10" s="10">
        <v>7</v>
      </c>
      <c r="C10" s="5" t="s">
        <v>27</v>
      </c>
      <c r="D10" s="5" t="s">
        <v>27</v>
      </c>
      <c r="E10" s="5" t="s">
        <v>28</v>
      </c>
      <c r="F10" s="11" t="s">
        <v>29</v>
      </c>
      <c r="G10" s="5" t="s">
        <v>30</v>
      </c>
      <c r="H10" s="5" t="s">
        <v>31</v>
      </c>
      <c r="I10" s="12">
        <v>0</v>
      </c>
      <c r="J10" s="13"/>
    </row>
    <row r="11" spans="1:10" s="14" customFormat="1" ht="47.25" hidden="1" customHeight="1" x14ac:dyDescent="0.25">
      <c r="A11" s="9"/>
      <c r="B11" s="10">
        <v>8</v>
      </c>
      <c r="C11" s="5" t="s">
        <v>32</v>
      </c>
      <c r="D11" s="5" t="s">
        <v>32</v>
      </c>
      <c r="E11" s="5" t="s">
        <v>33</v>
      </c>
      <c r="F11" s="11" t="s">
        <v>29</v>
      </c>
      <c r="G11" s="5" t="s">
        <v>30</v>
      </c>
      <c r="H11" s="5" t="s">
        <v>31</v>
      </c>
      <c r="I11" s="12">
        <v>0</v>
      </c>
      <c r="J11" s="13"/>
    </row>
    <row r="12" spans="1:10" s="14" customFormat="1" ht="54.75" hidden="1" customHeight="1" x14ac:dyDescent="0.25">
      <c r="A12" s="9"/>
      <c r="B12" s="10">
        <v>9</v>
      </c>
      <c r="C12" s="5" t="s">
        <v>34</v>
      </c>
      <c r="D12" s="5" t="s">
        <v>34</v>
      </c>
      <c r="E12" s="5" t="s">
        <v>33</v>
      </c>
      <c r="F12" s="11" t="s">
        <v>29</v>
      </c>
      <c r="G12" s="5" t="s">
        <v>30</v>
      </c>
      <c r="H12" s="5" t="s">
        <v>31</v>
      </c>
      <c r="I12" s="12">
        <v>0</v>
      </c>
      <c r="J12" s="13"/>
    </row>
    <row r="13" spans="1:10" x14ac:dyDescent="0.25">
      <c r="A13" s="4"/>
      <c r="B13" s="10"/>
      <c r="C13" s="5"/>
      <c r="D13" s="5"/>
      <c r="E13" s="5"/>
      <c r="F13" s="11"/>
      <c r="G13" s="5"/>
      <c r="H13" s="5"/>
      <c r="I13" s="18">
        <f>SUBTOTAL(109,КритерииОценки[Вес критерия])</f>
        <v>100</v>
      </c>
    </row>
    <row r="14" spans="1:10" x14ac:dyDescent="0.25">
      <c r="A14" s="4"/>
      <c r="B14" s="19"/>
      <c r="C14" s="1"/>
      <c r="D14" s="1"/>
      <c r="E14" s="1"/>
      <c r="F14" s="1"/>
      <c r="G14" s="1"/>
      <c r="H14" s="1"/>
    </row>
    <row r="15" spans="1:10" x14ac:dyDescent="0.25">
      <c r="A15" s="1"/>
      <c r="B15" s="19"/>
      <c r="C15" s="1"/>
      <c r="D15" s="1"/>
      <c r="E15" s="1"/>
      <c r="F15" s="1"/>
      <c r="G15" s="1"/>
      <c r="H15" s="1"/>
    </row>
    <row r="16" spans="1:10" x14ac:dyDescent="0.25">
      <c r="B16" s="19"/>
      <c r="C16" s="1"/>
      <c r="D16" s="1"/>
      <c r="E16" s="1"/>
      <c r="F16" s="1"/>
      <c r="G16" s="1"/>
      <c r="H16" s="1"/>
    </row>
  </sheetData>
  <sheetProtection formatRows="0" insertRows="0" deleteRows="0"/>
  <mergeCells count="2">
    <mergeCell ref="B1:I1"/>
    <mergeCell ref="B2:I2"/>
  </mergeCells>
  <conditionalFormatting sqref="B4:I10">
    <cfRule type="expression" dxfId="30" priority="2">
      <formula>$I4=0</formula>
    </cfRule>
  </conditionalFormatting>
  <conditionalFormatting sqref="B1:B2 B6:I12 G4:G5 I4:I5 B4:B5 B3:I3">
    <cfRule type="expression" dxfId="29" priority="10">
      <formula>AND(CELL("защита", B1)=0, NOT(ISBLANK(B1)))</formula>
    </cfRule>
    <cfRule type="expression" dxfId="28" priority="11">
      <formula>AND(CELL("защита", B1)=0, ISBLANK(B1))</formula>
    </cfRule>
    <cfRule type="expression" dxfId="27" priority="12">
      <formula>CELL("защита", B1)=0</formula>
    </cfRule>
  </conditionalFormatting>
  <conditionalFormatting sqref="C4:F5">
    <cfRule type="expression" dxfId="26" priority="6">
      <formula>AND(CELL("защита", C4)=0, NOT(ISBLANK(C4)))</formula>
    </cfRule>
    <cfRule type="expression" dxfId="25" priority="7">
      <formula>AND(CELL("защита", C4)=0, ISBLANK(C4))</formula>
    </cfRule>
    <cfRule type="expression" dxfId="24" priority="8">
      <formula>CELL("защита", C4)=0</formula>
    </cfRule>
  </conditionalFormatting>
  <conditionalFormatting sqref="H4:H5">
    <cfRule type="expression" dxfId="23" priority="3">
      <formula>AND(CELL("защита", H4)=0, NOT(ISBLANK(H4)))</formula>
    </cfRule>
    <cfRule type="expression" dxfId="22" priority="4">
      <formula>AND(CELL("защита", H4)=0, ISBLANK(H4))</formula>
    </cfRule>
    <cfRule type="expression" dxfId="21" priority="5">
      <formula>CELL("защита", H4)=0</formula>
    </cfRule>
  </conditionalFormatting>
  <dataValidations count="4">
    <dataValidation allowBlank="1" showInputMessage="1" showErrorMessage="1" prompt="Вес (баллы) критерия можно перераспределить между этим критерием и критерием «Отсутствие негативных судебных решений»" sqref="I4:I8"/>
    <dataValidation allowBlank="1" showInputMessage="1" showErrorMessage="1" prompt="Применяется если НМЦД закупки &gt; 5 млн с НДС_x000a_" sqref="C6"/>
    <dataValidation allowBlank="1" showInputMessage="1" showErrorMessage="1" prompt="Вес (баллы) критерия можно перераспределить между этим критерием и критерием «Количество договоров»" sqref="I9:I12"/>
    <dataValidation allowBlank="1" showInputMessage="1" showErrorMessage="1" prompt="Если критерий не требуется — установите вес «0»" sqref="I3"/>
  </dataValidations>
  <pageMargins left="0.23622047244094491" right="0.23622047244094491" top="0.74803149606299213" bottom="0.74803149606299213" header="0.31496062992125984" footer="0.31496062992125984"/>
  <pageSetup paperSize="9" scale="60" fitToHeight="0" orientation="landscape"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9" id="{E0827426-D19E-470C-A589-7EF64B9BC73A}">
            <xm:f>OR('\\id.irkutskenergo.ru\Root\Docs\ЗАКУПКИ\Заказчики\5 ЕСЭ И_ИЭР\2021\АП ТЭЦ Ачинск. КСО. БУЭФ\[Заявка на организацию закупки (11.06.21).xlsm]3. Требования к участникам &gt;'!#REF! = "Не требуется", $I$11 = 0)</xm:f>
            <x14:dxf>
              <font>
                <color theme="0" tint="-0.14996795556505021"/>
              </font>
            </x14:dxf>
          </x14:cfRule>
          <xm:sqref>B11:I11</xm:sqref>
        </x14:conditionalFormatting>
        <x14:conditionalFormatting xmlns:xm="http://schemas.microsoft.com/office/excel/2006/main">
          <x14:cfRule type="expression" priority="1" id="{059EB71C-8C6C-4804-AC4A-5FD57AB46DBD}">
            <xm:f>OR('\\id.irkutskenergo.ru\Root\Docs\ЗАКУПКИ\Заказчики\5 ЕСЭ И_ИЭР\2021\АП ТЭЦ Ачинск. КСО. БУЭФ\[Заявка на организацию закупки (11.06.21).xlsm]3. Требования к участникам &gt;'!#REF! = "Не требуется", $I$12 = 0)</xm:f>
            <x14:dxf>
              <font>
                <color theme="0" tint="-0.14996795556505021"/>
              </font>
            </x14:dxf>
          </x14:cfRule>
          <xm:sqref>B12:I12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4. Критерии оценки &gt;</vt:lpstr>
      <vt:lpstr>'4. Критерии оценки &gt;'!Заголовки_для_печати</vt:lpstr>
      <vt:lpstr>'4. Критерии оценки &gt;'!Область_печати</vt:lpstr>
      <vt:lpstr>ПределАванса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Белизова</dc:creator>
  <cp:lastModifiedBy>Белизова</cp:lastModifiedBy>
  <dcterms:created xsi:type="dcterms:W3CDTF">2021-06-27T06:04:48Z</dcterms:created>
  <dcterms:modified xsi:type="dcterms:W3CDTF">2021-06-27T06:05:28Z</dcterms:modified>
</cp:coreProperties>
</file>